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quest for Proposals\2021 NWRFP's\NWRFP-21-27 AMI Supply Install and Maintain\"/>
    </mc:Choice>
  </mc:AlternateContent>
  <bookViews>
    <workbookView xWindow="0" yWindow="0" windowWidth="24000" windowHeight="9600" firstSheet="1" activeTab="4"/>
  </bookViews>
  <sheets>
    <sheet name="Summay" sheetId="1" r:id="rId1"/>
    <sheet name="Meter Costs" sheetId="8" r:id="rId2"/>
    <sheet name="Network Costs" sheetId="3" r:id="rId3"/>
    <sheet name="Software Costs" sheetId="5" r:id="rId4"/>
    <sheet name="Implementation Costs" sheetId="4" r:id="rId5"/>
    <sheet name="Other Costs" sheetId="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8" l="1"/>
  <c r="R13" i="8" s="1"/>
  <c r="K15" i="8"/>
  <c r="Q8" i="8"/>
  <c r="R8" i="8" s="1"/>
  <c r="Q9" i="8"/>
  <c r="R9" i="8" s="1"/>
  <c r="Q10" i="8"/>
  <c r="R10" i="8" s="1"/>
  <c r="Q11" i="8"/>
  <c r="R11" i="8" s="1"/>
  <c r="Q12" i="8"/>
  <c r="R12" i="8" s="1"/>
  <c r="Q14" i="8"/>
  <c r="R14" i="8" s="1"/>
  <c r="Q7" i="8"/>
  <c r="R7" i="8" s="1"/>
  <c r="R15" i="8" l="1"/>
  <c r="B21" i="4"/>
  <c r="C16" i="7" l="1"/>
  <c r="C17" i="7"/>
  <c r="C18" i="7"/>
  <c r="C19" i="7"/>
  <c r="C15" i="7"/>
  <c r="B21" i="7"/>
  <c r="B10" i="7"/>
  <c r="C21" i="7" l="1"/>
  <c r="D15" i="7"/>
  <c r="D16" i="7"/>
  <c r="D17" i="7"/>
  <c r="D18" i="7"/>
  <c r="D19" i="7"/>
  <c r="E15" i="7" l="1"/>
  <c r="D21" i="7"/>
  <c r="E16" i="7"/>
  <c r="E17" i="7"/>
  <c r="E18" i="7"/>
  <c r="E19" i="7"/>
  <c r="E21" i="7" l="1"/>
  <c r="F17" i="7"/>
  <c r="F15" i="7"/>
  <c r="F16" i="7"/>
  <c r="F18" i="7"/>
  <c r="F19" i="7"/>
  <c r="F21" i="7" l="1"/>
  <c r="G17" i="7"/>
  <c r="G19" i="7"/>
  <c r="G15" i="7"/>
  <c r="G16" i="7"/>
  <c r="G18" i="7"/>
  <c r="G21" i="7" l="1"/>
  <c r="H19" i="7"/>
  <c r="H15" i="7"/>
  <c r="H16" i="7"/>
  <c r="H18" i="7"/>
  <c r="H17" i="7"/>
  <c r="H21" i="7" l="1"/>
  <c r="I18" i="7"/>
  <c r="I19" i="7"/>
  <c r="I15" i="7"/>
  <c r="I16" i="7"/>
  <c r="I17" i="7"/>
  <c r="I21" i="7" l="1"/>
  <c r="J17" i="7"/>
  <c r="J19" i="7"/>
  <c r="J18" i="7"/>
  <c r="J16" i="7"/>
  <c r="J15" i="7"/>
  <c r="J21" i="7" l="1"/>
  <c r="K16" i="7"/>
  <c r="K17" i="7"/>
  <c r="K18" i="7"/>
  <c r="K19" i="7"/>
  <c r="K15" i="7"/>
  <c r="K21" i="7" l="1"/>
  <c r="L15" i="7"/>
  <c r="L16" i="7"/>
  <c r="L17" i="7"/>
  <c r="L18" i="7"/>
  <c r="L19" i="7"/>
  <c r="M15" i="7" l="1"/>
  <c r="M16" i="7"/>
  <c r="M17" i="7"/>
  <c r="M18" i="7"/>
  <c r="M19" i="7"/>
  <c r="L21" i="7"/>
  <c r="N15" i="7" l="1"/>
  <c r="N16" i="7"/>
  <c r="N18" i="7"/>
  <c r="N17" i="7"/>
  <c r="M21" i="7"/>
  <c r="N19" i="7"/>
  <c r="N21" i="7" l="1"/>
  <c r="O15" i="7"/>
  <c r="O19" i="7"/>
  <c r="O17" i="7"/>
  <c r="O18" i="7"/>
  <c r="O16" i="7"/>
  <c r="P18" i="7" l="1"/>
  <c r="P15" i="7"/>
  <c r="P19" i="7"/>
  <c r="O21" i="7"/>
  <c r="P16" i="7"/>
  <c r="P17" i="7"/>
  <c r="Q18" i="7" l="1"/>
  <c r="Q15" i="7"/>
  <c r="Q19" i="7"/>
  <c r="Q16" i="7"/>
  <c r="P21" i="7"/>
  <c r="Q17" i="7"/>
  <c r="R17" i="7" l="1"/>
  <c r="R15" i="7"/>
  <c r="R19" i="7"/>
  <c r="Q21" i="7"/>
  <c r="R16" i="7"/>
  <c r="R18" i="7"/>
  <c r="S16" i="7" l="1"/>
  <c r="S17" i="7"/>
  <c r="S19" i="7"/>
  <c r="R21" i="7"/>
  <c r="S18" i="7"/>
  <c r="S15" i="7"/>
  <c r="S21" i="7" l="1"/>
  <c r="T16" i="7"/>
  <c r="T15" i="7"/>
  <c r="T19" i="7"/>
  <c r="T17" i="7"/>
  <c r="T18" i="7"/>
  <c r="T21" i="7" l="1"/>
  <c r="U16" i="7"/>
  <c r="U18" i="7"/>
  <c r="U19" i="7"/>
  <c r="U17" i="7"/>
  <c r="U15" i="7"/>
  <c r="V15" i="7" l="1"/>
  <c r="V19" i="7"/>
  <c r="U21" i="7"/>
  <c r="V17" i="7"/>
  <c r="V16" i="7"/>
  <c r="V18" i="7"/>
  <c r="V21" i="7" l="1"/>
</calcChain>
</file>

<file path=xl/sharedStrings.xml><?xml version="1.0" encoding="utf-8"?>
<sst xmlns="http://schemas.openxmlformats.org/spreadsheetml/2006/main" count="231" uniqueCount="94">
  <si>
    <t>Metering Hardware Costs (unit pricing)</t>
  </si>
  <si>
    <t>Item</t>
  </si>
  <si>
    <t>Type</t>
  </si>
  <si>
    <t>Energy vs Demand</t>
  </si>
  <si>
    <t>Element</t>
  </si>
  <si>
    <t>ANSI Form</t>
  </si>
  <si>
    <t>Voltage</t>
  </si>
  <si>
    <t>Current</t>
  </si>
  <si>
    <t>Service Disconnect Switch</t>
  </si>
  <si>
    <t>Bi-Directional
(Net Metering)</t>
  </si>
  <si>
    <t xml:space="preserve"> Qty </t>
  </si>
  <si>
    <t>Estimated Annual Growth</t>
  </si>
  <si>
    <t xml:space="preserve"> Year 1-5 Unit Price </t>
  </si>
  <si>
    <t xml:space="preserve"> Options </t>
  </si>
  <si>
    <t xml:space="preserve"> Total Unit Price </t>
  </si>
  <si>
    <t xml:space="preserve"> Total Price </t>
  </si>
  <si>
    <t xml:space="preserve"> Service Disconnect Switch </t>
  </si>
  <si>
    <t>Bi-Directional (Net Metering)</t>
  </si>
  <si>
    <t xml:space="preserve"> Han Radio </t>
  </si>
  <si>
    <t>Self Contained</t>
  </si>
  <si>
    <t>Energy Only</t>
  </si>
  <si>
    <t>1S</t>
  </si>
  <si>
    <t>-</t>
  </si>
  <si>
    <t>2S</t>
  </si>
  <si>
    <t>Yes</t>
  </si>
  <si>
    <t>12S</t>
  </si>
  <si>
    <t>120
Network</t>
  </si>
  <si>
    <t>Energy &amp; Demand</t>
  </si>
  <si>
    <t xml:space="preserve">240 &amp; 480V
Delta </t>
  </si>
  <si>
    <t>not required</t>
  </si>
  <si>
    <t>16S</t>
  </si>
  <si>
    <t>120-480V</t>
  </si>
  <si>
    <t>Complex Metering</t>
  </si>
  <si>
    <t>3S</t>
  </si>
  <si>
    <t>45S</t>
  </si>
  <si>
    <t>9S</t>
  </si>
  <si>
    <t>Total:</t>
  </si>
  <si>
    <t> </t>
  </si>
  <si>
    <t>Additional Related Items</t>
  </si>
  <si>
    <t>Qty</t>
  </si>
  <si>
    <t>Description</t>
  </si>
  <si>
    <t>1 Phase A-S Base Adapters in Item #2</t>
  </si>
  <si>
    <t>3 Phase P-S Base Adapters for Item #9</t>
  </si>
  <si>
    <t>Coordination of Complex Meter installations for Delta-on-the-Block rewires (item #9)</t>
  </si>
  <si>
    <t>Network as a Service</t>
  </si>
  <si>
    <t>Option 1 - OpEx Optimization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</si>
  <si>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</si>
  <si>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</si>
  <si>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</si>
  <si>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</si>
  <si>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</si>
  <si>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</si>
  <si>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</si>
  <si>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</si>
  <si>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</si>
  <si>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</si>
  <si>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</si>
  <si>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</si>
  <si>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</si>
  <si>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</si>
  <si>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</si>
  <si>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</si>
  <si>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</si>
  <si>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</si>
  <si>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</si>
  <si>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</si>
  <si>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Service Costs</t>
  </si>
  <si>
    <t>Option 2 - CapEx Optimization</t>
  </si>
  <si>
    <t>NaaS - definiation in RFP to understand what is required</t>
  </si>
  <si>
    <t>Software as a Service</t>
  </si>
  <si>
    <t>SaaS - definiation in RFP to understand what is required</t>
  </si>
  <si>
    <t>Implementation Costs Per Meter based upon 36,000 meters</t>
  </si>
  <si>
    <t>Network design</t>
  </si>
  <si>
    <t>TAD - see deinfinition in the RFP</t>
  </si>
  <si>
    <t>Network deployment planning</t>
  </si>
  <si>
    <t>Meter deployment planning</t>
  </si>
  <si>
    <t>Deployment Services - Pre Deployment</t>
  </si>
  <si>
    <t>Deployment Services - Deployment</t>
  </si>
  <si>
    <t>Deployment Services - Post Deployment</t>
  </si>
  <si>
    <t>Information Technology / Software</t>
  </si>
  <si>
    <t>Implementation</t>
  </si>
  <si>
    <t>Integration</t>
  </si>
  <si>
    <t>Other 1</t>
  </si>
  <si>
    <t>Other 2</t>
  </si>
  <si>
    <t>Other 3</t>
  </si>
  <si>
    <t>….</t>
  </si>
  <si>
    <t>Other Costs</t>
  </si>
  <si>
    <t>Item Description - One Time Cost</t>
  </si>
  <si>
    <t>Total Cost</t>
  </si>
  <si>
    <t>Other 4</t>
  </si>
  <si>
    <t>Other 5</t>
  </si>
  <si>
    <t>Other Total Costs</t>
  </si>
  <si>
    <t>Item Description - Recurring Cost</t>
  </si>
  <si>
    <t>Unit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</si>
</sst>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u val="singleAccounting"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4" fontId="0" fillId="0" borderId="0" xfId="0" applyNumberFormat="1"/>
    <xf numFmtId="44" fontId="0" fillId="3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44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2"/>
    </xf>
    <xf numFmtId="44" fontId="0" fillId="0" borderId="2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6" fillId="6" borderId="0" xfId="0" applyFont="1" applyFill="1"/>
    <xf numFmtId="0" fontId="7" fillId="0" borderId="0" xfId="0" applyFont="1"/>
    <xf numFmtId="0" fontId="2" fillId="4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8" fontId="6" fillId="0" borderId="7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/>
    </xf>
    <xf numFmtId="8" fontId="6" fillId="5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8" fontId="6" fillId="7" borderId="7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5" sqref="D35"/>
    </sheetView>
  </sheetViews>
  <sheetFormatPr defaultColWidth="8.8554687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BD5"/>
  </sheetPr>
  <dimension ref="A1:R28"/>
  <sheetViews>
    <sheetView showGridLines="0" workbookViewId="0">
      <selection activeCell="M15" sqref="M15"/>
    </sheetView>
  </sheetViews>
  <sheetFormatPr defaultColWidth="8.85546875" defaultRowHeight="15" x14ac:dyDescent="0.25"/>
  <cols>
    <col min="1" max="1" width="5.42578125" customWidth="1"/>
    <col min="3" max="3" width="17.42578125" customWidth="1"/>
    <col min="4" max="4" width="17.140625" customWidth="1"/>
    <col min="9" max="9" width="11" customWidth="1"/>
    <col min="10" max="10" width="14" customWidth="1"/>
    <col min="12" max="12" width="11" customWidth="1"/>
    <col min="14" max="14" width="13.140625" customWidth="1"/>
    <col min="15" max="15" width="14.140625" customWidth="1"/>
    <col min="18" max="18" width="12.42578125" customWidth="1"/>
  </cols>
  <sheetData>
    <row r="1" spans="1:18" x14ac:dyDescent="0.25">
      <c r="B1" s="6"/>
    </row>
    <row r="2" spans="1:18" ht="18.75" x14ac:dyDescent="0.3">
      <c r="A2" s="13" t="s">
        <v>0</v>
      </c>
      <c r="B2" s="6"/>
    </row>
    <row r="3" spans="1:18" x14ac:dyDescent="0.25">
      <c r="B3" s="6"/>
    </row>
    <row r="4" spans="1:18" x14ac:dyDescent="0.25">
      <c r="B4" s="6"/>
    </row>
    <row r="5" spans="1:18" ht="35.25" customHeight="1" x14ac:dyDescent="0.25">
      <c r="A5" s="14"/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  <c r="H5" s="39" t="s">
        <v>7</v>
      </c>
      <c r="I5" s="39" t="s">
        <v>8</v>
      </c>
      <c r="J5" s="39" t="s">
        <v>9</v>
      </c>
      <c r="K5" s="39" t="s">
        <v>10</v>
      </c>
      <c r="L5" s="39" t="s">
        <v>11</v>
      </c>
      <c r="M5" s="39" t="s">
        <v>12</v>
      </c>
      <c r="N5" s="36" t="s">
        <v>13</v>
      </c>
      <c r="O5" s="37"/>
      <c r="P5" s="38"/>
      <c r="Q5" s="39" t="s">
        <v>14</v>
      </c>
      <c r="R5" s="39" t="s">
        <v>15</v>
      </c>
    </row>
    <row r="6" spans="1:18" ht="48" customHeight="1" x14ac:dyDescent="0.25">
      <c r="A6" s="15"/>
      <c r="B6" s="40"/>
      <c r="C6" s="40"/>
      <c r="D6" s="40"/>
      <c r="E6" s="41"/>
      <c r="F6" s="41"/>
      <c r="G6" s="41"/>
      <c r="H6" s="41"/>
      <c r="I6" s="41"/>
      <c r="J6" s="41"/>
      <c r="K6" s="41"/>
      <c r="L6" s="41"/>
      <c r="M6" s="40"/>
      <c r="N6" s="19" t="s">
        <v>16</v>
      </c>
      <c r="O6" s="19" t="s">
        <v>17</v>
      </c>
      <c r="P6" s="19" t="s">
        <v>18</v>
      </c>
      <c r="Q6" s="40"/>
      <c r="R6" s="40"/>
    </row>
    <row r="7" spans="1:18" x14ac:dyDescent="0.25">
      <c r="A7" s="14"/>
      <c r="B7" s="20">
        <v>1</v>
      </c>
      <c r="C7" s="21" t="s">
        <v>19</v>
      </c>
      <c r="D7" s="22" t="s">
        <v>20</v>
      </c>
      <c r="E7" s="23">
        <v>1</v>
      </c>
      <c r="F7" s="21" t="s">
        <v>21</v>
      </c>
      <c r="G7" s="21">
        <v>120</v>
      </c>
      <c r="H7" s="21">
        <v>200</v>
      </c>
      <c r="I7" s="24" t="s">
        <v>22</v>
      </c>
      <c r="J7" s="24" t="s">
        <v>22</v>
      </c>
      <c r="K7" s="21">
        <v>91</v>
      </c>
      <c r="L7" s="24" t="s">
        <v>22</v>
      </c>
      <c r="M7" s="35">
        <v>1</v>
      </c>
      <c r="N7" s="24" t="s">
        <v>22</v>
      </c>
      <c r="O7" s="24" t="s">
        <v>22</v>
      </c>
      <c r="P7" s="24" t="s">
        <v>22</v>
      </c>
      <c r="Q7" s="25">
        <f>SUM(M7:P7)</f>
        <v>1</v>
      </c>
      <c r="R7" s="25">
        <f>Q7*K7</f>
        <v>91</v>
      </c>
    </row>
    <row r="8" spans="1:18" x14ac:dyDescent="0.25">
      <c r="A8" s="14"/>
      <c r="B8" s="20">
        <v>2</v>
      </c>
      <c r="C8" s="21" t="s">
        <v>19</v>
      </c>
      <c r="D8" s="22" t="s">
        <v>20</v>
      </c>
      <c r="E8" s="23">
        <v>1.5</v>
      </c>
      <c r="F8" s="21" t="s">
        <v>23</v>
      </c>
      <c r="G8" s="21">
        <v>240</v>
      </c>
      <c r="H8" s="21">
        <v>200</v>
      </c>
      <c r="I8" s="21" t="s">
        <v>24</v>
      </c>
      <c r="J8" s="21" t="s">
        <v>24</v>
      </c>
      <c r="K8" s="26">
        <v>12060</v>
      </c>
      <c r="L8" s="27">
        <v>0.02</v>
      </c>
      <c r="M8" s="35">
        <v>1</v>
      </c>
      <c r="N8" s="28">
        <v>1</v>
      </c>
      <c r="O8" s="28">
        <v>1</v>
      </c>
      <c r="P8" s="28">
        <v>1</v>
      </c>
      <c r="Q8" s="25">
        <f t="shared" ref="Q8:Q14" si="0">SUM(M8:P8)</f>
        <v>4</v>
      </c>
      <c r="R8" s="25">
        <f t="shared" ref="R8:R14" si="1">Q8*K8</f>
        <v>48240</v>
      </c>
    </row>
    <row r="9" spans="1:18" ht="30" x14ac:dyDescent="0.25">
      <c r="A9" s="14"/>
      <c r="B9" s="20">
        <v>3</v>
      </c>
      <c r="C9" s="21" t="s">
        <v>19</v>
      </c>
      <c r="D9" s="22" t="s">
        <v>20</v>
      </c>
      <c r="E9" s="23">
        <v>2</v>
      </c>
      <c r="F9" s="21" t="s">
        <v>25</v>
      </c>
      <c r="G9" s="29" t="s">
        <v>26</v>
      </c>
      <c r="H9" s="21">
        <v>200</v>
      </c>
      <c r="I9" s="21" t="s">
        <v>24</v>
      </c>
      <c r="J9" s="21" t="s">
        <v>24</v>
      </c>
      <c r="K9" s="26">
        <v>22962</v>
      </c>
      <c r="L9" s="27">
        <v>0.04</v>
      </c>
      <c r="M9" s="35">
        <v>1</v>
      </c>
      <c r="N9" s="28">
        <v>1</v>
      </c>
      <c r="O9" s="28">
        <v>1</v>
      </c>
      <c r="P9" s="28">
        <v>1</v>
      </c>
      <c r="Q9" s="25">
        <f t="shared" si="0"/>
        <v>4</v>
      </c>
      <c r="R9" s="25">
        <f t="shared" si="1"/>
        <v>91848</v>
      </c>
    </row>
    <row r="10" spans="1:18" ht="45" x14ac:dyDescent="0.25">
      <c r="A10" s="14"/>
      <c r="B10" s="20">
        <v>5</v>
      </c>
      <c r="C10" s="21" t="s">
        <v>19</v>
      </c>
      <c r="D10" s="22" t="s">
        <v>27</v>
      </c>
      <c r="E10" s="23">
        <v>2</v>
      </c>
      <c r="F10" s="21" t="s">
        <v>25</v>
      </c>
      <c r="G10" s="29" t="s">
        <v>28</v>
      </c>
      <c r="H10" s="21">
        <v>200</v>
      </c>
      <c r="I10" s="24" t="s">
        <v>22</v>
      </c>
      <c r="J10" s="24" t="s">
        <v>29</v>
      </c>
      <c r="K10" s="21">
        <v>33</v>
      </c>
      <c r="L10" s="24" t="s">
        <v>22</v>
      </c>
      <c r="M10" s="35">
        <v>1</v>
      </c>
      <c r="N10" s="24" t="s">
        <v>22</v>
      </c>
      <c r="O10" s="24" t="s">
        <v>22</v>
      </c>
      <c r="P10" s="24" t="s">
        <v>22</v>
      </c>
      <c r="Q10" s="25">
        <f t="shared" si="0"/>
        <v>1</v>
      </c>
      <c r="R10" s="25">
        <f t="shared" si="1"/>
        <v>33</v>
      </c>
    </row>
    <row r="11" spans="1:18" x14ac:dyDescent="0.25">
      <c r="A11" s="14"/>
      <c r="B11" s="20">
        <v>6</v>
      </c>
      <c r="C11" s="21" t="s">
        <v>19</v>
      </c>
      <c r="D11" s="22" t="s">
        <v>27</v>
      </c>
      <c r="E11" s="23">
        <v>3</v>
      </c>
      <c r="F11" s="21" t="s">
        <v>30</v>
      </c>
      <c r="G11" s="21" t="s">
        <v>31</v>
      </c>
      <c r="H11" s="21">
        <v>200</v>
      </c>
      <c r="I11" s="24" t="s">
        <v>22</v>
      </c>
      <c r="J11" s="21" t="s">
        <v>24</v>
      </c>
      <c r="K11" s="26">
        <v>1176</v>
      </c>
      <c r="L11" s="27">
        <v>0.03</v>
      </c>
      <c r="M11" s="35">
        <v>1</v>
      </c>
      <c r="N11" s="24" t="s">
        <v>22</v>
      </c>
      <c r="O11" s="28">
        <v>1</v>
      </c>
      <c r="P11" s="28">
        <v>1</v>
      </c>
      <c r="Q11" s="25">
        <f t="shared" si="0"/>
        <v>3</v>
      </c>
      <c r="R11" s="25">
        <f t="shared" si="1"/>
        <v>3528</v>
      </c>
    </row>
    <row r="12" spans="1:18" x14ac:dyDescent="0.25">
      <c r="A12" s="14"/>
      <c r="B12" s="20">
        <v>7</v>
      </c>
      <c r="C12" s="21" t="s">
        <v>32</v>
      </c>
      <c r="D12" s="22" t="s">
        <v>27</v>
      </c>
      <c r="E12" s="23">
        <v>1</v>
      </c>
      <c r="F12" s="21" t="s">
        <v>33</v>
      </c>
      <c r="G12" s="21">
        <v>240</v>
      </c>
      <c r="H12" s="21">
        <v>20</v>
      </c>
      <c r="I12" s="24" t="s">
        <v>22</v>
      </c>
      <c r="J12" s="21" t="s">
        <v>24</v>
      </c>
      <c r="K12" s="21">
        <v>14</v>
      </c>
      <c r="L12" s="27">
        <v>0.02</v>
      </c>
      <c r="M12" s="35">
        <v>1</v>
      </c>
      <c r="N12" s="24" t="s">
        <v>22</v>
      </c>
      <c r="O12" s="28">
        <v>1</v>
      </c>
      <c r="P12" s="28">
        <v>1</v>
      </c>
      <c r="Q12" s="25">
        <f t="shared" si="0"/>
        <v>3</v>
      </c>
      <c r="R12" s="25">
        <f t="shared" si="1"/>
        <v>42</v>
      </c>
    </row>
    <row r="13" spans="1:18" x14ac:dyDescent="0.25">
      <c r="A13" s="14"/>
      <c r="B13" s="20">
        <v>8</v>
      </c>
      <c r="C13" s="21" t="s">
        <v>32</v>
      </c>
      <c r="D13" s="22" t="s">
        <v>27</v>
      </c>
      <c r="E13" s="23">
        <v>2</v>
      </c>
      <c r="F13" s="21" t="s">
        <v>34</v>
      </c>
      <c r="G13" s="21" t="s">
        <v>31</v>
      </c>
      <c r="H13" s="21">
        <v>20</v>
      </c>
      <c r="I13" s="24" t="s">
        <v>22</v>
      </c>
      <c r="J13" s="21" t="s">
        <v>24</v>
      </c>
      <c r="K13" s="21">
        <v>5</v>
      </c>
      <c r="L13" s="24" t="s">
        <v>22</v>
      </c>
      <c r="M13" s="35">
        <v>1</v>
      </c>
      <c r="N13" s="24" t="s">
        <v>22</v>
      </c>
      <c r="O13" s="28">
        <v>1</v>
      </c>
      <c r="P13" s="28">
        <v>1</v>
      </c>
      <c r="Q13" s="25">
        <f t="shared" si="0"/>
        <v>3</v>
      </c>
      <c r="R13" s="25">
        <f t="shared" si="1"/>
        <v>15</v>
      </c>
    </row>
    <row r="14" spans="1:18" x14ac:dyDescent="0.25">
      <c r="A14" s="14"/>
      <c r="B14" s="20">
        <v>9</v>
      </c>
      <c r="C14" s="21" t="s">
        <v>32</v>
      </c>
      <c r="D14" s="22" t="s">
        <v>27</v>
      </c>
      <c r="E14" s="23">
        <v>3</v>
      </c>
      <c r="F14" s="21" t="s">
        <v>35</v>
      </c>
      <c r="G14" s="21" t="s">
        <v>31</v>
      </c>
      <c r="H14" s="21">
        <v>20</v>
      </c>
      <c r="I14" s="24" t="s">
        <v>22</v>
      </c>
      <c r="J14" s="21" t="s">
        <v>24</v>
      </c>
      <c r="K14" s="21">
        <v>469</v>
      </c>
      <c r="L14" s="27">
        <v>0.04</v>
      </c>
      <c r="M14" s="35">
        <v>1</v>
      </c>
      <c r="N14" s="24" t="s">
        <v>22</v>
      </c>
      <c r="O14" s="28">
        <v>1</v>
      </c>
      <c r="P14" s="28">
        <v>1</v>
      </c>
      <c r="Q14" s="25">
        <f t="shared" si="0"/>
        <v>3</v>
      </c>
      <c r="R14" s="25">
        <f t="shared" si="1"/>
        <v>1407</v>
      </c>
    </row>
    <row r="15" spans="1:18" x14ac:dyDescent="0.25">
      <c r="A15" s="14"/>
      <c r="B15" s="16"/>
      <c r="C15" s="14"/>
      <c r="D15" s="14"/>
      <c r="E15" s="14"/>
      <c r="F15" s="14"/>
      <c r="G15" s="14"/>
      <c r="H15" s="14"/>
      <c r="I15" s="14"/>
      <c r="J15" s="30" t="s">
        <v>36</v>
      </c>
      <c r="K15" s="31">
        <f>SUM(K7:K14)</f>
        <v>36810</v>
      </c>
      <c r="L15" s="14"/>
      <c r="M15" s="14"/>
      <c r="N15" s="17" t="s">
        <v>37</v>
      </c>
      <c r="O15" s="17"/>
      <c r="P15" s="17" t="s">
        <v>37</v>
      </c>
      <c r="Q15" s="30" t="s">
        <v>36</v>
      </c>
      <c r="R15" s="32">
        <f>SUM(R7:R14)</f>
        <v>145204</v>
      </c>
    </row>
    <row r="16" spans="1:18" x14ac:dyDescent="0.25">
      <c r="A16" s="14"/>
      <c r="B16" s="16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x14ac:dyDescent="0.25">
      <c r="A17" s="14"/>
      <c r="B17" s="18" t="s">
        <v>38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spans="1:18" x14ac:dyDescent="0.25">
      <c r="A18" s="16"/>
      <c r="B18" s="33" t="s">
        <v>39</v>
      </c>
      <c r="C18" s="16" t="s">
        <v>40</v>
      </c>
      <c r="D18" s="16"/>
      <c r="E18" s="18"/>
      <c r="F18" s="16"/>
      <c r="G18" s="16"/>
      <c r="H18" s="16"/>
      <c r="I18" s="16"/>
      <c r="J18" s="16"/>
      <c r="K18" s="16"/>
      <c r="L18" s="16"/>
      <c r="M18" s="16"/>
      <c r="N18" s="14"/>
      <c r="O18" s="14"/>
      <c r="P18" s="14"/>
      <c r="Q18" s="16"/>
      <c r="R18" s="16"/>
    </row>
    <row r="19" spans="1:18" x14ac:dyDescent="0.25">
      <c r="A19" s="14"/>
      <c r="B19" s="34">
        <v>202</v>
      </c>
      <c r="C19" s="14" t="s">
        <v>41</v>
      </c>
      <c r="D19" s="14"/>
      <c r="E19" s="14"/>
      <c r="F19" s="14"/>
      <c r="G19" s="14"/>
      <c r="H19" s="14"/>
      <c r="I19" s="16"/>
      <c r="J19" s="14"/>
      <c r="K19" s="14"/>
      <c r="L19" s="14"/>
      <c r="M19" s="14"/>
      <c r="N19" s="14"/>
      <c r="O19" s="14"/>
      <c r="P19" s="14"/>
      <c r="Q19" s="14"/>
    </row>
    <row r="20" spans="1:18" x14ac:dyDescent="0.25">
      <c r="A20" s="14"/>
      <c r="B20" s="34">
        <v>388</v>
      </c>
      <c r="C20" s="14" t="s">
        <v>42</v>
      </c>
      <c r="D20" s="14"/>
      <c r="E20" s="14"/>
      <c r="F20" s="14"/>
      <c r="G20" s="14"/>
      <c r="H20" s="14"/>
      <c r="I20" s="16"/>
      <c r="J20" s="14"/>
      <c r="K20" s="14"/>
      <c r="L20" s="14"/>
      <c r="M20" s="14"/>
      <c r="N20" s="14"/>
      <c r="O20" s="14"/>
      <c r="P20" s="14"/>
      <c r="Q20" s="14"/>
    </row>
    <row r="21" spans="1:18" x14ac:dyDescent="0.25">
      <c r="A21" s="14"/>
      <c r="B21" s="34">
        <v>299</v>
      </c>
      <c r="C21" s="14" t="s">
        <v>43</v>
      </c>
      <c r="D21" s="14"/>
      <c r="E21" s="16"/>
      <c r="F21" s="14"/>
      <c r="G21" s="14"/>
      <c r="H21" s="14"/>
      <c r="I21" s="14"/>
      <c r="J21" s="14"/>
      <c r="K21" s="14"/>
      <c r="L21" s="14"/>
      <c r="M21" s="14"/>
    </row>
    <row r="22" spans="1:18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6"/>
      <c r="K22" s="14"/>
      <c r="L22" s="14"/>
      <c r="M22" s="14"/>
      <c r="N22" s="14"/>
      <c r="O22" s="14"/>
      <c r="P22" s="14"/>
      <c r="Q22" s="14"/>
      <c r="R22" s="14"/>
    </row>
    <row r="23" spans="1:1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6"/>
      <c r="K23" s="14"/>
      <c r="L23" s="14"/>
      <c r="M23" s="14"/>
      <c r="N23" s="14"/>
      <c r="O23" s="14"/>
      <c r="P23" s="14"/>
      <c r="Q23" s="14"/>
      <c r="R23" s="14"/>
    </row>
    <row r="24" spans="1:18" x14ac:dyDescent="0.25">
      <c r="A24" s="14"/>
      <c r="B24" s="16"/>
      <c r="C24" s="14"/>
      <c r="D24" s="14"/>
      <c r="E24" s="14"/>
      <c r="F24" s="14"/>
      <c r="G24" s="14"/>
      <c r="H24" s="14"/>
      <c r="I24" s="14"/>
      <c r="J24" s="16"/>
      <c r="K24" s="14"/>
      <c r="L24" s="14"/>
      <c r="M24" s="14"/>
      <c r="N24" s="14"/>
      <c r="O24" s="14"/>
      <c r="P24" s="14"/>
      <c r="Q24" s="14"/>
      <c r="R24" s="14"/>
    </row>
    <row r="25" spans="1:18" x14ac:dyDescent="0.25">
      <c r="A25" s="14"/>
      <c r="B25" s="16"/>
      <c r="C25" s="14"/>
      <c r="D25" s="14"/>
      <c r="E25" s="14"/>
      <c r="F25" s="14"/>
      <c r="G25" s="14"/>
      <c r="H25" s="14"/>
      <c r="I25" s="14"/>
      <c r="J25" s="16"/>
      <c r="K25" s="14"/>
      <c r="L25" s="14"/>
      <c r="M25" s="14"/>
      <c r="N25" s="14"/>
      <c r="O25" s="14"/>
      <c r="P25" s="14"/>
      <c r="Q25" s="14"/>
      <c r="R25" s="14"/>
    </row>
    <row r="26" spans="1:18" x14ac:dyDescent="0.25">
      <c r="A26" s="14"/>
      <c r="B26" s="16"/>
      <c r="C26" s="14"/>
      <c r="D26" s="14"/>
      <c r="E26" s="14"/>
      <c r="F26" s="14"/>
      <c r="G26" s="14"/>
      <c r="H26" s="14"/>
      <c r="I26" s="14"/>
      <c r="J26" s="16"/>
      <c r="K26" s="14"/>
      <c r="L26" s="14"/>
      <c r="M26" s="14"/>
      <c r="N26" s="14"/>
      <c r="O26" s="14"/>
      <c r="P26" s="14"/>
      <c r="Q26" s="14"/>
      <c r="R26" s="14"/>
    </row>
    <row r="27" spans="1:18" x14ac:dyDescent="0.25">
      <c r="A27" s="14"/>
      <c r="B27" s="16"/>
      <c r="C27" s="14"/>
      <c r="D27" s="14"/>
      <c r="E27" s="14"/>
      <c r="F27" s="14"/>
      <c r="G27" s="14"/>
      <c r="H27" s="14"/>
      <c r="I27" s="14"/>
      <c r="J27" s="16"/>
      <c r="K27" s="14"/>
      <c r="L27" s="14"/>
      <c r="M27" s="14"/>
      <c r="N27" s="14"/>
      <c r="O27" s="14"/>
      <c r="P27" s="14"/>
      <c r="Q27" s="14"/>
      <c r="R27" s="14"/>
    </row>
    <row r="28" spans="1:18" x14ac:dyDescent="0.25">
      <c r="A28" s="14"/>
      <c r="B28" s="16"/>
      <c r="C28" s="14"/>
      <c r="D28" s="14"/>
      <c r="E28" s="14"/>
      <c r="F28" s="14"/>
      <c r="G28" s="14"/>
      <c r="H28" s="14"/>
      <c r="I28" s="14"/>
      <c r="J28" s="16"/>
      <c r="K28" s="14"/>
      <c r="L28" s="14"/>
      <c r="M28" s="14"/>
      <c r="N28" s="14"/>
      <c r="O28" s="14"/>
      <c r="P28" s="14"/>
      <c r="Q28" s="14"/>
      <c r="R28" s="14"/>
    </row>
  </sheetData>
  <mergeCells count="15">
    <mergeCell ref="G5:G6"/>
    <mergeCell ref="B5:B6"/>
    <mergeCell ref="C5:C6"/>
    <mergeCell ref="D5:D6"/>
    <mergeCell ref="E5:E6"/>
    <mergeCell ref="F5:F6"/>
    <mergeCell ref="N5:P5"/>
    <mergeCell ref="Q5:Q6"/>
    <mergeCell ref="R5:R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showGridLines="0" workbookViewId="0">
      <selection activeCell="A9" sqref="A9:XFD9"/>
    </sheetView>
  </sheetViews>
  <sheetFormatPr defaultColWidth="8.85546875" defaultRowHeight="15" x14ac:dyDescent="0.25"/>
  <cols>
    <col min="1" max="1" width="29.140625" customWidth="1"/>
    <col min="2" max="2" width="18.28515625" customWidth="1"/>
  </cols>
  <sheetData>
    <row r="2" spans="1:21" ht="18.75" x14ac:dyDescent="0.3">
      <c r="A2" s="13" t="s">
        <v>44</v>
      </c>
    </row>
    <row r="4" spans="1:21" x14ac:dyDescent="0.25">
      <c r="A4" t="s">
        <v>45</v>
      </c>
    </row>
    <row r="6" spans="1:21" x14ac:dyDescent="0.25">
      <c r="B6" s="5" t="s">
        <v>46</v>
      </c>
      <c r="C6" s="5" t="s">
        <v>47</v>
      </c>
      <c r="D6" s="5" t="s">
        <v>48</v>
      </c>
      <c r="E6" s="5" t="s">
        <v>49</v>
      </c>
      <c r="F6" s="5" t="s">
        <v>50</v>
      </c>
      <c r="G6" s="5" t="s">
        <v>51</v>
      </c>
      <c r="H6" s="5" t="s">
        <v>52</v>
      </c>
      <c r="I6" s="5" t="s">
        <v>53</v>
      </c>
      <c r="J6" s="5" t="s">
        <v>54</v>
      </c>
      <c r="K6" s="5" t="s">
        <v>55</v>
      </c>
      <c r="L6" s="5" t="s">
        <v>56</v>
      </c>
      <c r="M6" s="5" t="s">
        <v>57</v>
      </c>
      <c r="N6" s="5" t="s">
        <v>58</v>
      </c>
      <c r="O6" s="5" t="s">
        <v>59</v>
      </c>
      <c r="P6" s="5" t="s">
        <v>60</v>
      </c>
      <c r="Q6" s="5" t="s">
        <v>61</v>
      </c>
      <c r="R6" s="5" t="s">
        <v>62</v>
      </c>
      <c r="S6" s="5" t="s">
        <v>63</v>
      </c>
      <c r="T6" s="5" t="s">
        <v>64</v>
      </c>
      <c r="U6" s="5" t="s">
        <v>65</v>
      </c>
    </row>
    <row r="7" spans="1:21" x14ac:dyDescent="0.25">
      <c r="A7" s="1" t="s">
        <v>66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</row>
    <row r="10" spans="1:21" x14ac:dyDescent="0.25">
      <c r="A10" t="s">
        <v>67</v>
      </c>
    </row>
    <row r="12" spans="1:21" x14ac:dyDescent="0.25">
      <c r="B12" s="5" t="s">
        <v>46</v>
      </c>
      <c r="C12" s="5" t="s">
        <v>47</v>
      </c>
      <c r="D12" s="5" t="s">
        <v>48</v>
      </c>
      <c r="E12" s="5" t="s">
        <v>49</v>
      </c>
      <c r="F12" s="5" t="s">
        <v>50</v>
      </c>
      <c r="G12" s="5" t="s">
        <v>51</v>
      </c>
      <c r="H12" s="5" t="s">
        <v>52</v>
      </c>
      <c r="I12" s="5" t="s">
        <v>53</v>
      </c>
      <c r="J12" s="5" t="s">
        <v>54</v>
      </c>
      <c r="K12" s="5" t="s">
        <v>55</v>
      </c>
      <c r="L12" s="5" t="s">
        <v>56</v>
      </c>
      <c r="M12" s="5" t="s">
        <v>57</v>
      </c>
      <c r="N12" s="5" t="s">
        <v>58</v>
      </c>
      <c r="O12" s="5" t="s">
        <v>59</v>
      </c>
      <c r="P12" s="5" t="s">
        <v>60</v>
      </c>
      <c r="Q12" s="5" t="s">
        <v>61</v>
      </c>
      <c r="R12" s="5" t="s">
        <v>62</v>
      </c>
      <c r="S12" s="5" t="s">
        <v>63</v>
      </c>
      <c r="T12" s="5" t="s">
        <v>64</v>
      </c>
      <c r="U12" s="5" t="s">
        <v>65</v>
      </c>
    </row>
    <row r="13" spans="1:21" x14ac:dyDescent="0.25">
      <c r="A13" s="1" t="s">
        <v>66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</row>
    <row r="16" spans="1:21" x14ac:dyDescent="0.25">
      <c r="A16" t="s">
        <v>68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showGridLines="0" workbookViewId="0">
      <selection activeCell="A10" sqref="A10:XFD10"/>
    </sheetView>
  </sheetViews>
  <sheetFormatPr defaultColWidth="8.85546875" defaultRowHeight="15" x14ac:dyDescent="0.25"/>
  <cols>
    <col min="1" max="1" width="31" customWidth="1"/>
    <col min="2" max="2" width="16.140625" customWidth="1"/>
    <col min="3" max="3" width="14.7109375" bestFit="1" customWidth="1"/>
    <col min="14" max="14" width="17" customWidth="1"/>
  </cols>
  <sheetData>
    <row r="2" spans="1:21" ht="18.75" x14ac:dyDescent="0.3">
      <c r="A2" s="13" t="s">
        <v>69</v>
      </c>
    </row>
    <row r="5" spans="1:21" x14ac:dyDescent="0.25">
      <c r="A5" t="s">
        <v>45</v>
      </c>
    </row>
    <row r="7" spans="1:21" x14ac:dyDescent="0.25">
      <c r="B7" s="5" t="s">
        <v>46</v>
      </c>
      <c r="C7" s="5" t="s">
        <v>47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52</v>
      </c>
      <c r="I7" s="5" t="s">
        <v>53</v>
      </c>
      <c r="J7" s="5" t="s">
        <v>54</v>
      </c>
      <c r="K7" s="5" t="s">
        <v>55</v>
      </c>
      <c r="L7" s="5" t="s">
        <v>56</v>
      </c>
      <c r="M7" s="5" t="s">
        <v>57</v>
      </c>
      <c r="N7" s="5" t="s">
        <v>58</v>
      </c>
      <c r="O7" s="5" t="s">
        <v>59</v>
      </c>
      <c r="P7" s="5" t="s">
        <v>60</v>
      </c>
      <c r="Q7" s="5" t="s">
        <v>61</v>
      </c>
      <c r="R7" s="5" t="s">
        <v>62</v>
      </c>
      <c r="S7" s="5" t="s">
        <v>63</v>
      </c>
      <c r="T7" s="5" t="s">
        <v>64</v>
      </c>
      <c r="U7" s="5" t="s">
        <v>65</v>
      </c>
    </row>
    <row r="8" spans="1:21" x14ac:dyDescent="0.25">
      <c r="A8" s="1" t="s">
        <v>66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  <c r="U8" s="4">
        <v>1</v>
      </c>
    </row>
    <row r="11" spans="1:21" x14ac:dyDescent="0.25">
      <c r="A11" t="s">
        <v>67</v>
      </c>
    </row>
    <row r="13" spans="1:21" x14ac:dyDescent="0.25">
      <c r="B13" s="5" t="s">
        <v>46</v>
      </c>
      <c r="C13" s="5" t="s">
        <v>47</v>
      </c>
      <c r="D13" s="5" t="s">
        <v>48</v>
      </c>
      <c r="E13" s="5" t="s">
        <v>49</v>
      </c>
      <c r="F13" s="5" t="s">
        <v>50</v>
      </c>
      <c r="G13" s="5" t="s">
        <v>51</v>
      </c>
      <c r="H13" s="5" t="s">
        <v>52</v>
      </c>
      <c r="I13" s="5" t="s">
        <v>53</v>
      </c>
      <c r="J13" s="5" t="s">
        <v>54</v>
      </c>
      <c r="K13" s="5" t="s">
        <v>55</v>
      </c>
      <c r="L13" s="5" t="s">
        <v>56</v>
      </c>
      <c r="M13" s="5" t="s">
        <v>57</v>
      </c>
      <c r="N13" s="5" t="s">
        <v>58</v>
      </c>
      <c r="O13" s="5" t="s">
        <v>59</v>
      </c>
      <c r="P13" s="5" t="s">
        <v>60</v>
      </c>
      <c r="Q13" s="5" t="s">
        <v>61</v>
      </c>
      <c r="R13" s="5" t="s">
        <v>62</v>
      </c>
      <c r="S13" s="5" t="s">
        <v>63</v>
      </c>
      <c r="T13" s="5" t="s">
        <v>64</v>
      </c>
      <c r="U13" s="5" t="s">
        <v>65</v>
      </c>
    </row>
    <row r="14" spans="1:21" x14ac:dyDescent="0.25">
      <c r="A14" s="1" t="s">
        <v>66</v>
      </c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</row>
    <row r="17" spans="1:1" x14ac:dyDescent="0.25">
      <c r="A17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showGridLines="0" tabSelected="1" workbookViewId="0">
      <selection activeCell="F19" sqref="F19"/>
    </sheetView>
  </sheetViews>
  <sheetFormatPr defaultColWidth="8.85546875" defaultRowHeight="15" x14ac:dyDescent="0.25"/>
  <cols>
    <col min="1" max="1" width="49.42578125" customWidth="1"/>
    <col min="2" max="2" width="13.85546875" customWidth="1"/>
  </cols>
  <sheetData>
    <row r="2" spans="1:2" ht="18.75" x14ac:dyDescent="0.3">
      <c r="A2" s="13" t="s">
        <v>71</v>
      </c>
    </row>
    <row r="6" spans="1:2" x14ac:dyDescent="0.25">
      <c r="A6" t="s">
        <v>72</v>
      </c>
      <c r="B6" s="4">
        <v>1</v>
      </c>
    </row>
    <row r="7" spans="1:2" x14ac:dyDescent="0.25">
      <c r="A7" t="s">
        <v>73</v>
      </c>
      <c r="B7" s="4">
        <v>1</v>
      </c>
    </row>
    <row r="8" spans="1:2" x14ac:dyDescent="0.25">
      <c r="A8" t="s">
        <v>74</v>
      </c>
      <c r="B8" s="4">
        <v>1</v>
      </c>
    </row>
    <row r="9" spans="1:2" x14ac:dyDescent="0.25">
      <c r="A9" t="s">
        <v>75</v>
      </c>
    </row>
    <row r="10" spans="1:2" x14ac:dyDescent="0.25">
      <c r="A10" s="10" t="s">
        <v>76</v>
      </c>
      <c r="B10" s="4">
        <v>1</v>
      </c>
    </row>
    <row r="11" spans="1:2" x14ac:dyDescent="0.25">
      <c r="A11" s="10" t="s">
        <v>77</v>
      </c>
      <c r="B11" s="4">
        <v>1</v>
      </c>
    </row>
    <row r="12" spans="1:2" x14ac:dyDescent="0.25">
      <c r="A12" s="10" t="s">
        <v>78</v>
      </c>
      <c r="B12" s="4">
        <v>1</v>
      </c>
    </row>
    <row r="13" spans="1:2" x14ac:dyDescent="0.25">
      <c r="A13" s="9" t="s">
        <v>79</v>
      </c>
    </row>
    <row r="14" spans="1:2" x14ac:dyDescent="0.25">
      <c r="A14" s="10" t="s">
        <v>80</v>
      </c>
      <c r="B14" s="4">
        <v>1</v>
      </c>
    </row>
    <row r="15" spans="1:2" x14ac:dyDescent="0.25">
      <c r="A15" s="10" t="s">
        <v>81</v>
      </c>
      <c r="B15" s="4">
        <v>1</v>
      </c>
    </row>
    <row r="16" spans="1:2" x14ac:dyDescent="0.25">
      <c r="A16" s="9" t="s">
        <v>82</v>
      </c>
      <c r="B16" s="4">
        <v>1</v>
      </c>
    </row>
    <row r="17" spans="1:2" x14ac:dyDescent="0.25">
      <c r="A17" s="9" t="s">
        <v>83</v>
      </c>
      <c r="B17" s="4">
        <v>1</v>
      </c>
    </row>
    <row r="18" spans="1:2" x14ac:dyDescent="0.25">
      <c r="A18" s="9" t="s">
        <v>84</v>
      </c>
      <c r="B18" s="4">
        <v>1</v>
      </c>
    </row>
    <row r="19" spans="1:2" x14ac:dyDescent="0.25">
      <c r="A19" s="9" t="s">
        <v>85</v>
      </c>
      <c r="B19" s="4">
        <v>1</v>
      </c>
    </row>
    <row r="21" spans="1:2" ht="15.75" thickBot="1" x14ac:dyDescent="0.3">
      <c r="B21" s="11">
        <f>SUM(B6:B20)</f>
        <v>12</v>
      </c>
    </row>
    <row r="22" spans="1:2" ht="15.75" thickTop="1" x14ac:dyDescent="0.25"/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showGridLines="0" workbookViewId="0">
      <selection activeCell="B10" sqref="B10"/>
    </sheetView>
  </sheetViews>
  <sheetFormatPr defaultColWidth="8.85546875" defaultRowHeight="15" x14ac:dyDescent="0.25"/>
  <cols>
    <col min="1" max="1" width="38.42578125" customWidth="1"/>
    <col min="2" max="2" width="15.7109375" customWidth="1"/>
  </cols>
  <sheetData>
    <row r="1" spans="1:22" ht="18.75" x14ac:dyDescent="0.3">
      <c r="A1" s="12" t="s">
        <v>86</v>
      </c>
    </row>
    <row r="3" spans="1:22" x14ac:dyDescent="0.25">
      <c r="A3" s="2" t="s">
        <v>87</v>
      </c>
      <c r="B3" s="5" t="s">
        <v>88</v>
      </c>
    </row>
    <row r="4" spans="1:22" x14ac:dyDescent="0.25">
      <c r="A4" s="1" t="s">
        <v>82</v>
      </c>
      <c r="B4" s="4">
        <v>1</v>
      </c>
    </row>
    <row r="5" spans="1:22" x14ac:dyDescent="0.25">
      <c r="A5" s="1" t="s">
        <v>83</v>
      </c>
      <c r="B5" s="4">
        <v>1</v>
      </c>
    </row>
    <row r="6" spans="1:22" x14ac:dyDescent="0.25">
      <c r="A6" s="1" t="s">
        <v>84</v>
      </c>
      <c r="B6" s="4">
        <v>1</v>
      </c>
    </row>
    <row r="7" spans="1:22" x14ac:dyDescent="0.25">
      <c r="A7" s="1" t="s">
        <v>89</v>
      </c>
      <c r="B7" s="4">
        <v>1</v>
      </c>
    </row>
    <row r="8" spans="1:22" x14ac:dyDescent="0.25">
      <c r="A8" s="1" t="s">
        <v>90</v>
      </c>
      <c r="B8" s="4">
        <v>1</v>
      </c>
    </row>
    <row r="10" spans="1:22" ht="17.25" x14ac:dyDescent="0.4">
      <c r="A10" s="8" t="s">
        <v>91</v>
      </c>
      <c r="B10" s="7">
        <f>SUM(B4:B9)</f>
        <v>5</v>
      </c>
    </row>
    <row r="14" spans="1:22" x14ac:dyDescent="0.25">
      <c r="A14" s="2" t="s">
        <v>92</v>
      </c>
      <c r="B14" s="5" t="s">
        <v>93</v>
      </c>
      <c r="C14" s="5" t="s">
        <v>46</v>
      </c>
      <c r="D14" s="5" t="s">
        <v>47</v>
      </c>
      <c r="E14" s="5" t="s">
        <v>48</v>
      </c>
      <c r="F14" s="5" t="s">
        <v>49</v>
      </c>
      <c r="G14" s="5" t="s">
        <v>50</v>
      </c>
      <c r="H14" s="5" t="s">
        <v>51</v>
      </c>
      <c r="I14" s="5" t="s">
        <v>52</v>
      </c>
      <c r="J14" s="5" t="s">
        <v>53</v>
      </c>
      <c r="K14" s="5" t="s">
        <v>54</v>
      </c>
      <c r="L14" s="5" t="s">
        <v>55</v>
      </c>
      <c r="M14" s="5" t="s">
        <v>56</v>
      </c>
      <c r="N14" s="5" t="s">
        <v>57</v>
      </c>
      <c r="O14" s="5" t="s">
        <v>58</v>
      </c>
      <c r="P14" s="5" t="s">
        <v>59</v>
      </c>
      <c r="Q14" s="5" t="s">
        <v>60</v>
      </c>
      <c r="R14" s="5" t="s">
        <v>61</v>
      </c>
      <c r="S14" s="5" t="s">
        <v>62</v>
      </c>
      <c r="T14" s="5" t="s">
        <v>63</v>
      </c>
      <c r="U14" s="5" t="s">
        <v>64</v>
      </c>
      <c r="V14" s="5" t="s">
        <v>65</v>
      </c>
    </row>
    <row r="15" spans="1:22" x14ac:dyDescent="0.25">
      <c r="A15" s="1" t="s">
        <v>82</v>
      </c>
      <c r="B15" s="4">
        <v>1</v>
      </c>
      <c r="C15" s="3">
        <f>B$15</f>
        <v>1</v>
      </c>
      <c r="D15" s="3">
        <f t="shared" ref="D15:L15" si="0">C$15</f>
        <v>1</v>
      </c>
      <c r="E15" s="3">
        <f t="shared" si="0"/>
        <v>1</v>
      </c>
      <c r="F15" s="3">
        <f t="shared" si="0"/>
        <v>1</v>
      </c>
      <c r="G15" s="3">
        <f t="shared" si="0"/>
        <v>1</v>
      </c>
      <c r="H15" s="3">
        <f t="shared" si="0"/>
        <v>1</v>
      </c>
      <c r="I15" s="3">
        <f t="shared" si="0"/>
        <v>1</v>
      </c>
      <c r="J15" s="3">
        <f t="shared" si="0"/>
        <v>1</v>
      </c>
      <c r="K15" s="3">
        <f t="shared" si="0"/>
        <v>1</v>
      </c>
      <c r="L15" s="3">
        <f t="shared" si="0"/>
        <v>1</v>
      </c>
      <c r="M15" s="3">
        <f t="shared" ref="M15:M19" si="1">L$15</f>
        <v>1</v>
      </c>
      <c r="N15" s="3">
        <f t="shared" ref="N15:N19" si="2">M$15</f>
        <v>1</v>
      </c>
      <c r="O15" s="3">
        <f t="shared" ref="O15:O19" si="3">N$15</f>
        <v>1</v>
      </c>
      <c r="P15" s="3">
        <f t="shared" ref="P15:P19" si="4">O$15</f>
        <v>1</v>
      </c>
      <c r="Q15" s="3">
        <f t="shared" ref="Q15:Q19" si="5">P$15</f>
        <v>1</v>
      </c>
      <c r="R15" s="3">
        <f t="shared" ref="R15:R19" si="6">Q$15</f>
        <v>1</v>
      </c>
      <c r="S15" s="3">
        <f t="shared" ref="S15:S19" si="7">R$15</f>
        <v>1</v>
      </c>
      <c r="T15" s="3">
        <f t="shared" ref="T15:T19" si="8">S$15</f>
        <v>1</v>
      </c>
      <c r="U15" s="3">
        <f t="shared" ref="U15:U19" si="9">T$15</f>
        <v>1</v>
      </c>
      <c r="V15" s="3">
        <f t="shared" ref="V15:V19" si="10">U$15</f>
        <v>1</v>
      </c>
    </row>
    <row r="16" spans="1:22" x14ac:dyDescent="0.25">
      <c r="A16" s="1" t="s">
        <v>83</v>
      </c>
      <c r="B16" s="4">
        <v>1</v>
      </c>
      <c r="C16" s="3">
        <f t="shared" ref="C16:L19" si="11">B$15</f>
        <v>1</v>
      </c>
      <c r="D16" s="3">
        <f t="shared" si="11"/>
        <v>1</v>
      </c>
      <c r="E16" s="3">
        <f t="shared" si="11"/>
        <v>1</v>
      </c>
      <c r="F16" s="3">
        <f t="shared" si="11"/>
        <v>1</v>
      </c>
      <c r="G16" s="3">
        <f t="shared" si="11"/>
        <v>1</v>
      </c>
      <c r="H16" s="3">
        <f t="shared" si="11"/>
        <v>1</v>
      </c>
      <c r="I16" s="3">
        <f t="shared" si="11"/>
        <v>1</v>
      </c>
      <c r="J16" s="3">
        <f t="shared" si="11"/>
        <v>1</v>
      </c>
      <c r="K16" s="3">
        <f t="shared" si="11"/>
        <v>1</v>
      </c>
      <c r="L16" s="3">
        <f t="shared" si="11"/>
        <v>1</v>
      </c>
      <c r="M16" s="3">
        <f t="shared" si="1"/>
        <v>1</v>
      </c>
      <c r="N16" s="3">
        <f t="shared" si="2"/>
        <v>1</v>
      </c>
      <c r="O16" s="3">
        <f t="shared" si="3"/>
        <v>1</v>
      </c>
      <c r="P16" s="3">
        <f t="shared" si="4"/>
        <v>1</v>
      </c>
      <c r="Q16" s="3">
        <f t="shared" si="5"/>
        <v>1</v>
      </c>
      <c r="R16" s="3">
        <f t="shared" si="6"/>
        <v>1</v>
      </c>
      <c r="S16" s="3">
        <f t="shared" si="7"/>
        <v>1</v>
      </c>
      <c r="T16" s="3">
        <f t="shared" si="8"/>
        <v>1</v>
      </c>
      <c r="U16" s="3">
        <f t="shared" si="9"/>
        <v>1</v>
      </c>
      <c r="V16" s="3">
        <f t="shared" si="10"/>
        <v>1</v>
      </c>
    </row>
    <row r="17" spans="1:22" x14ac:dyDescent="0.25">
      <c r="A17" s="1" t="s">
        <v>84</v>
      </c>
      <c r="B17" s="4">
        <v>1</v>
      </c>
      <c r="C17" s="3">
        <f t="shared" si="11"/>
        <v>1</v>
      </c>
      <c r="D17" s="3">
        <f t="shared" si="11"/>
        <v>1</v>
      </c>
      <c r="E17" s="3">
        <f t="shared" si="11"/>
        <v>1</v>
      </c>
      <c r="F17" s="3">
        <f t="shared" si="11"/>
        <v>1</v>
      </c>
      <c r="G17" s="3">
        <f t="shared" si="11"/>
        <v>1</v>
      </c>
      <c r="H17" s="3">
        <f t="shared" si="11"/>
        <v>1</v>
      </c>
      <c r="I17" s="3">
        <f t="shared" si="11"/>
        <v>1</v>
      </c>
      <c r="J17" s="3">
        <f t="shared" si="11"/>
        <v>1</v>
      </c>
      <c r="K17" s="3">
        <f t="shared" si="11"/>
        <v>1</v>
      </c>
      <c r="L17" s="3">
        <f t="shared" si="11"/>
        <v>1</v>
      </c>
      <c r="M17" s="3">
        <f t="shared" si="1"/>
        <v>1</v>
      </c>
      <c r="N17" s="3">
        <f t="shared" si="2"/>
        <v>1</v>
      </c>
      <c r="O17" s="3">
        <f t="shared" si="3"/>
        <v>1</v>
      </c>
      <c r="P17" s="3">
        <f t="shared" si="4"/>
        <v>1</v>
      </c>
      <c r="Q17" s="3">
        <f t="shared" si="5"/>
        <v>1</v>
      </c>
      <c r="R17" s="3">
        <f t="shared" si="6"/>
        <v>1</v>
      </c>
      <c r="S17" s="3">
        <f t="shared" si="7"/>
        <v>1</v>
      </c>
      <c r="T17" s="3">
        <f t="shared" si="8"/>
        <v>1</v>
      </c>
      <c r="U17" s="3">
        <f t="shared" si="9"/>
        <v>1</v>
      </c>
      <c r="V17" s="3">
        <f t="shared" si="10"/>
        <v>1</v>
      </c>
    </row>
    <row r="18" spans="1:22" x14ac:dyDescent="0.25">
      <c r="A18" s="1" t="s">
        <v>89</v>
      </c>
      <c r="B18" s="4">
        <v>1</v>
      </c>
      <c r="C18" s="3">
        <f t="shared" si="11"/>
        <v>1</v>
      </c>
      <c r="D18" s="3">
        <f t="shared" si="11"/>
        <v>1</v>
      </c>
      <c r="E18" s="3">
        <f t="shared" si="11"/>
        <v>1</v>
      </c>
      <c r="F18" s="3">
        <f t="shared" si="11"/>
        <v>1</v>
      </c>
      <c r="G18" s="3">
        <f t="shared" si="11"/>
        <v>1</v>
      </c>
      <c r="H18" s="3">
        <f t="shared" si="11"/>
        <v>1</v>
      </c>
      <c r="I18" s="3">
        <f t="shared" si="11"/>
        <v>1</v>
      </c>
      <c r="J18" s="3">
        <f t="shared" si="11"/>
        <v>1</v>
      </c>
      <c r="K18" s="3">
        <f t="shared" si="11"/>
        <v>1</v>
      </c>
      <c r="L18" s="3">
        <f t="shared" si="11"/>
        <v>1</v>
      </c>
      <c r="M18" s="3">
        <f t="shared" si="1"/>
        <v>1</v>
      </c>
      <c r="N18" s="3">
        <f t="shared" si="2"/>
        <v>1</v>
      </c>
      <c r="O18" s="3">
        <f t="shared" si="3"/>
        <v>1</v>
      </c>
      <c r="P18" s="3">
        <f t="shared" si="4"/>
        <v>1</v>
      </c>
      <c r="Q18" s="3">
        <f t="shared" si="5"/>
        <v>1</v>
      </c>
      <c r="R18" s="3">
        <f t="shared" si="6"/>
        <v>1</v>
      </c>
      <c r="S18" s="3">
        <f t="shared" si="7"/>
        <v>1</v>
      </c>
      <c r="T18" s="3">
        <f t="shared" si="8"/>
        <v>1</v>
      </c>
      <c r="U18" s="3">
        <f t="shared" si="9"/>
        <v>1</v>
      </c>
      <c r="V18" s="3">
        <f t="shared" si="10"/>
        <v>1</v>
      </c>
    </row>
    <row r="19" spans="1:22" x14ac:dyDescent="0.25">
      <c r="A19" s="1" t="s">
        <v>90</v>
      </c>
      <c r="B19" s="4">
        <v>1</v>
      </c>
      <c r="C19" s="3">
        <f t="shared" si="11"/>
        <v>1</v>
      </c>
      <c r="D19" s="3">
        <f t="shared" si="11"/>
        <v>1</v>
      </c>
      <c r="E19" s="3">
        <f t="shared" si="11"/>
        <v>1</v>
      </c>
      <c r="F19" s="3">
        <f t="shared" si="11"/>
        <v>1</v>
      </c>
      <c r="G19" s="3">
        <f t="shared" si="11"/>
        <v>1</v>
      </c>
      <c r="H19" s="3">
        <f t="shared" si="11"/>
        <v>1</v>
      </c>
      <c r="I19" s="3">
        <f t="shared" si="11"/>
        <v>1</v>
      </c>
      <c r="J19" s="3">
        <f t="shared" si="11"/>
        <v>1</v>
      </c>
      <c r="K19" s="3">
        <f t="shared" si="11"/>
        <v>1</v>
      </c>
      <c r="L19" s="3">
        <f t="shared" si="11"/>
        <v>1</v>
      </c>
      <c r="M19" s="3">
        <f t="shared" si="1"/>
        <v>1</v>
      </c>
      <c r="N19" s="3">
        <f t="shared" si="2"/>
        <v>1</v>
      </c>
      <c r="O19" s="3">
        <f t="shared" si="3"/>
        <v>1</v>
      </c>
      <c r="P19" s="3">
        <f t="shared" si="4"/>
        <v>1</v>
      </c>
      <c r="Q19" s="3">
        <f t="shared" si="5"/>
        <v>1</v>
      </c>
      <c r="R19" s="3">
        <f t="shared" si="6"/>
        <v>1</v>
      </c>
      <c r="S19" s="3">
        <f t="shared" si="7"/>
        <v>1</v>
      </c>
      <c r="T19" s="3">
        <f t="shared" si="8"/>
        <v>1</v>
      </c>
      <c r="U19" s="3">
        <f t="shared" si="9"/>
        <v>1</v>
      </c>
      <c r="V19" s="3">
        <f t="shared" si="10"/>
        <v>1</v>
      </c>
    </row>
    <row r="21" spans="1:22" ht="17.25" x14ac:dyDescent="0.4">
      <c r="A21" s="8" t="s">
        <v>91</v>
      </c>
      <c r="B21" s="7">
        <f>SUM(B15:B20)</f>
        <v>5</v>
      </c>
      <c r="C21" s="7">
        <f t="shared" ref="C21:L21" si="12">SUM(C15:C20)</f>
        <v>5</v>
      </c>
      <c r="D21" s="7">
        <f t="shared" si="12"/>
        <v>5</v>
      </c>
      <c r="E21" s="7">
        <f t="shared" si="12"/>
        <v>5</v>
      </c>
      <c r="F21" s="7">
        <f t="shared" si="12"/>
        <v>5</v>
      </c>
      <c r="G21" s="7">
        <f t="shared" si="12"/>
        <v>5</v>
      </c>
      <c r="H21" s="7">
        <f t="shared" si="12"/>
        <v>5</v>
      </c>
      <c r="I21" s="7">
        <f t="shared" si="12"/>
        <v>5</v>
      </c>
      <c r="J21" s="7">
        <f t="shared" si="12"/>
        <v>5</v>
      </c>
      <c r="K21" s="7">
        <f t="shared" si="12"/>
        <v>5</v>
      </c>
      <c r="L21" s="7">
        <f t="shared" si="12"/>
        <v>5</v>
      </c>
      <c r="M21" s="7">
        <f t="shared" ref="M21:V21" si="13">SUM(M15:M20)</f>
        <v>5</v>
      </c>
      <c r="N21" s="7">
        <f t="shared" si="13"/>
        <v>5</v>
      </c>
      <c r="O21" s="7">
        <f t="shared" si="13"/>
        <v>5</v>
      </c>
      <c r="P21" s="7">
        <f t="shared" si="13"/>
        <v>5</v>
      </c>
      <c r="Q21" s="7">
        <f t="shared" si="13"/>
        <v>5</v>
      </c>
      <c r="R21" s="7">
        <f t="shared" si="13"/>
        <v>5</v>
      </c>
      <c r="S21" s="7">
        <f t="shared" si="13"/>
        <v>5</v>
      </c>
      <c r="T21" s="7">
        <f t="shared" si="13"/>
        <v>5</v>
      </c>
      <c r="U21" s="7">
        <f t="shared" si="13"/>
        <v>5</v>
      </c>
      <c r="V21" s="7">
        <f t="shared" si="13"/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69DB2BE624A34BA838C4A22807F860" ma:contentTypeVersion="12" ma:contentTypeDescription="Create a new document." ma:contentTypeScope="" ma:versionID="3593814aa53574d06555df13878aecc5">
  <xsd:schema xmlns:xsd="http://www.w3.org/2001/XMLSchema" xmlns:xs="http://www.w3.org/2001/XMLSchema" xmlns:p="http://schemas.microsoft.com/office/2006/metadata/properties" xmlns:ns2="6c816ff6-2efa-43d1-9fb8-7fb8e48b374f" xmlns:ns3="7bc8e590-fa98-459d-9802-ac5bb7141132" targetNamespace="http://schemas.microsoft.com/office/2006/metadata/properties" ma:root="true" ma:fieldsID="2c351d092dadc0b9047de6f1468b85b5" ns2:_="" ns3:_="">
    <xsd:import namespace="6c816ff6-2efa-43d1-9fb8-7fb8e48b374f"/>
    <xsd:import namespace="7bc8e590-fa98-459d-9802-ac5bb71411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16ff6-2efa-43d1-9fb8-7fb8e48b3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8e590-fa98-459d-9802-ac5bb71411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AF5605-148E-4044-864B-2F2D869E3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816ff6-2efa-43d1-9fb8-7fb8e48b374f"/>
    <ds:schemaRef ds:uri="7bc8e590-fa98-459d-9802-ac5bb71411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9F4E4E-C158-467B-8123-F0E4DB5ECAE3}">
  <ds:schemaRefs>
    <ds:schemaRef ds:uri="6c816ff6-2efa-43d1-9fb8-7fb8e48b374f"/>
    <ds:schemaRef ds:uri="http://purl.org/dc/elements/1.1/"/>
    <ds:schemaRef ds:uri="http://schemas.openxmlformats.org/package/2006/metadata/core-properties"/>
    <ds:schemaRef ds:uri="http://www.w3.org/XML/1998/namespace"/>
    <ds:schemaRef ds:uri="7bc8e590-fa98-459d-9802-ac5bb7141132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213C38-59A1-42EC-B9E5-5166B237AF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Summay</vt:lpstr>
      <vt:lpstr>Meter Costs</vt:lpstr>
      <vt:lpstr>Network Costs</vt:lpstr>
      <vt:lpstr>Software Costs</vt:lpstr>
      <vt:lpstr>Implementation Costs</vt:lpstr>
      <vt:lpstr>Other Costs</vt:lpstr>
    </vt:vector>
  </TitlesOfParts>
  <Manager/>
  <Company>City of New Westminster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Shannon</dc:creator>
  <cp:keywords/>
  <dc:description/>
  <cp:lastModifiedBy>Patrick Shannon</cp:lastModifiedBy>
  <cp:revision/>
  <dcterms:created xsi:type="dcterms:W3CDTF">2021-09-22T20:09:23Z</dcterms:created>
  <dcterms:modified xsi:type="dcterms:W3CDTF">2021-10-28T23:18:54Z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0x0101009C69DB2BE624A34BA838C4A22807F860</vt:lpwstr>
  </property>
</Properties>
</file>